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2995" windowHeight="1003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B7" i="1" l="1"/>
  <c r="B10" i="1"/>
  <c r="B11" i="1"/>
  <c r="B14" i="1"/>
  <c r="B15" i="1"/>
  <c r="E7" i="1"/>
  <c r="E8" i="1"/>
  <c r="E9" i="1"/>
  <c r="E10" i="1"/>
  <c r="E11" i="1"/>
  <c r="E12" i="1"/>
  <c r="E13" i="1"/>
  <c r="E14" i="1"/>
  <c r="E15" i="1"/>
  <c r="E16" i="1"/>
  <c r="E6" i="1"/>
  <c r="B3" i="1"/>
  <c r="C7" i="1" s="1"/>
  <c r="F7" i="1" s="1"/>
  <c r="B6" i="1" l="1"/>
  <c r="B13" i="1"/>
  <c r="B9" i="1"/>
  <c r="B16" i="1"/>
  <c r="B12" i="1"/>
  <c r="B8" i="1"/>
  <c r="C10" i="1"/>
  <c r="F10" i="1" s="1"/>
  <c r="C14" i="1"/>
  <c r="F14" i="1" s="1"/>
  <c r="C6" i="1"/>
  <c r="F6" i="1" s="1"/>
  <c r="C13" i="1"/>
  <c r="F13" i="1" s="1"/>
  <c r="C9" i="1"/>
  <c r="F9" i="1" s="1"/>
  <c r="C16" i="1"/>
  <c r="F16" i="1" s="1"/>
  <c r="C12" i="1"/>
  <c r="F12" i="1" s="1"/>
  <c r="C8" i="1"/>
  <c r="F8" i="1" s="1"/>
  <c r="C15" i="1"/>
  <c r="F15" i="1" s="1"/>
  <c r="C11" i="1"/>
  <c r="F11" i="1" s="1"/>
</calcChain>
</file>

<file path=xl/sharedStrings.xml><?xml version="1.0" encoding="utf-8"?>
<sst xmlns="http://schemas.openxmlformats.org/spreadsheetml/2006/main" count="9" uniqueCount="8">
  <si>
    <t>T</t>
  </si>
  <si>
    <t>A</t>
  </si>
  <si>
    <t>k</t>
  </si>
  <si>
    <t>Ea</t>
  </si>
  <si>
    <t>Rand</t>
  </si>
  <si>
    <t>1/T</t>
  </si>
  <si>
    <t>ln(k)</t>
  </si>
  <si>
    <t>k+noise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</si>
</sst>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1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Sheet1!$C$5</c:f>
              <c:strCache>
                <c:ptCount val="1"/>
                <c:pt idx="0">
                  <c:v>k+noise</c:v>
                </c:pt>
              </c:strCache>
            </c:strRef>
          </c:tx>
          <c:spPr>
            <a:ln>
              <a:noFill/>
            </a:ln>
          </c:spPr>
          <c:errBars>
            <c:errDir val="y"/>
            <c:errBarType val="both"/>
            <c:errValType val="percentage"/>
            <c:noEndCap val="0"/>
            <c:val val="15"/>
            <c:spPr>
              <a:ln w="22225">
                <a:solidFill>
                  <a:srgbClr val="0070C0"/>
                </a:solidFill>
              </a:ln>
            </c:spPr>
          </c:errBars>
          <c:xVal>
            <c:numRef>
              <c:f>Sheet1!$A$6:$A$16</c:f>
              <c:numCache>
                <c:formatCode>General</c:formatCode>
                <c:ptCount val="11"/>
                <c:pt idx="0">
                  <c:v>300</c:v>
                </c:pt>
                <c:pt idx="1">
                  <c:v>310</c:v>
                </c:pt>
                <c:pt idx="2">
                  <c:v>320</c:v>
                </c:pt>
                <c:pt idx="3">
                  <c:v>330</c:v>
                </c:pt>
                <c:pt idx="4">
                  <c:v>340</c:v>
                </c:pt>
                <c:pt idx="5">
                  <c:v>350</c:v>
                </c:pt>
                <c:pt idx="6">
                  <c:v>360</c:v>
                </c:pt>
                <c:pt idx="7">
                  <c:v>370</c:v>
                </c:pt>
                <c:pt idx="8">
                  <c:v>380</c:v>
                </c:pt>
                <c:pt idx="9">
                  <c:v>390</c:v>
                </c:pt>
                <c:pt idx="10">
                  <c:v>400</c:v>
                </c:pt>
              </c:numCache>
            </c:numRef>
          </c:xVal>
          <c:yVal>
            <c:numRef>
              <c:f>Sheet1!$C$6:$C$16</c:f>
              <c:numCache>
                <c:formatCode>0.00E+00</c:formatCode>
                <c:ptCount val="11"/>
                <c:pt idx="0">
                  <c:v>0.85232983914050153</c:v>
                </c:pt>
                <c:pt idx="1">
                  <c:v>1.2050848191173011</c:v>
                </c:pt>
                <c:pt idx="2">
                  <c:v>1.7221557295682492</c:v>
                </c:pt>
                <c:pt idx="3">
                  <c:v>2.4643274097840218</c:v>
                </c:pt>
                <c:pt idx="4">
                  <c:v>3.4757657099568955</c:v>
                </c:pt>
                <c:pt idx="5">
                  <c:v>4.3877583764319779</c:v>
                </c:pt>
                <c:pt idx="6">
                  <c:v>6.1139582354008724</c:v>
                </c:pt>
                <c:pt idx="7">
                  <c:v>7.5703329458969701</c:v>
                </c:pt>
                <c:pt idx="8">
                  <c:v>10.013193465592545</c:v>
                </c:pt>
                <c:pt idx="9">
                  <c:v>12.249214920705111</c:v>
                </c:pt>
                <c:pt idx="10">
                  <c:v>15.778336779896833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Sheet1!$B$5</c:f>
              <c:strCache>
                <c:ptCount val="1"/>
                <c:pt idx="0">
                  <c:v>k</c:v>
                </c:pt>
              </c:strCache>
            </c:strRef>
          </c:tx>
          <c:spPr>
            <a:ln w="19050">
              <a:solidFill>
                <a:srgbClr val="FF0000"/>
              </a:solidFill>
              <a:prstDash val="dash"/>
            </a:ln>
          </c:spPr>
          <c:marker>
            <c:symbol val="none"/>
          </c:marker>
          <c:xVal>
            <c:numRef>
              <c:f>Sheet1!$A$6:$A$16</c:f>
              <c:numCache>
                <c:formatCode>General</c:formatCode>
                <c:ptCount val="11"/>
                <c:pt idx="0">
                  <c:v>300</c:v>
                </c:pt>
                <c:pt idx="1">
                  <c:v>310</c:v>
                </c:pt>
                <c:pt idx="2">
                  <c:v>320</c:v>
                </c:pt>
                <c:pt idx="3">
                  <c:v>330</c:v>
                </c:pt>
                <c:pt idx="4">
                  <c:v>340</c:v>
                </c:pt>
                <c:pt idx="5">
                  <c:v>350</c:v>
                </c:pt>
                <c:pt idx="6">
                  <c:v>360</c:v>
                </c:pt>
                <c:pt idx="7">
                  <c:v>370</c:v>
                </c:pt>
                <c:pt idx="8">
                  <c:v>380</c:v>
                </c:pt>
                <c:pt idx="9">
                  <c:v>390</c:v>
                </c:pt>
                <c:pt idx="10">
                  <c:v>400</c:v>
                </c:pt>
              </c:numCache>
            </c:numRef>
          </c:xVal>
          <c:yVal>
            <c:numRef>
              <c:f>Sheet1!$B$6:$B$16</c:f>
              <c:numCache>
                <c:formatCode>0.00E+00</c:formatCode>
                <c:ptCount val="11"/>
                <c:pt idx="0">
                  <c:v>0.92193787943394312</c:v>
                </c:pt>
                <c:pt idx="1">
                  <c:v>1.3400797291172606</c:v>
                </c:pt>
                <c:pt idx="2">
                  <c:v>1.902864243423674</c:v>
                </c:pt>
                <c:pt idx="3">
                  <c:v>2.6451850147832165</c:v>
                </c:pt>
                <c:pt idx="4">
                  <c:v>3.6065312464028794</c:v>
                </c:pt>
                <c:pt idx="5">
                  <c:v>4.830921644908222</c:v>
                </c:pt>
                <c:pt idx="6">
                  <c:v>6.3667536982800268</c:v>
                </c:pt>
                <c:pt idx="7">
                  <c:v>8.2665761272268856</c:v>
                </c:pt>
                <c:pt idx="8">
                  <c:v>10.586794125143573</c:v>
                </c:pt>
                <c:pt idx="9">
                  <c:v>13.387318131064875</c:v>
                </c:pt>
                <c:pt idx="10">
                  <c:v>16.731167394185523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139456"/>
        <c:axId val="87140032"/>
      </c:scatterChart>
      <c:valAx>
        <c:axId val="87139456"/>
        <c:scaling>
          <c:orientation val="minMax"/>
          <c:max val="400"/>
          <c:min val="30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sl-SI"/>
                  <a:t>T 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87140032"/>
        <c:crosses val="autoZero"/>
        <c:crossBetween val="midCat"/>
      </c:valAx>
      <c:valAx>
        <c:axId val="87140032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sl-SI"/>
                  <a:t>k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87139456"/>
        <c:crosses val="autoZero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Sheet1!$F$5</c:f>
              <c:strCache>
                <c:ptCount val="1"/>
                <c:pt idx="0">
                  <c:v>ln(k)</c:v>
                </c:pt>
              </c:strCache>
            </c:strRef>
          </c:tx>
          <c:spPr>
            <a:ln>
              <a:noFill/>
            </a:ln>
          </c:spPr>
          <c:trendline>
            <c:spPr>
              <a:ln w="31750">
                <a:solidFill>
                  <a:srgbClr val="FF0000"/>
                </a:solidFill>
              </a:ln>
            </c:spPr>
            <c:trendlineType val="linear"/>
            <c:forward val="1.0000000000000003E-4"/>
            <c:backward val="1.0000000000000003E-4"/>
            <c:dispRSqr val="0"/>
            <c:dispEq val="1"/>
            <c:trendlineLbl>
              <c:layout>
                <c:manualLayout>
                  <c:x val="3.4444444444444444E-2"/>
                  <c:y val="-0.3457139448478031"/>
                </c:manualLayout>
              </c:layout>
              <c:numFmt formatCode="General" sourceLinked="0"/>
              <c:spPr>
                <a:solidFill>
                  <a:schemeClr val="lt1"/>
                </a:solidFill>
                <a:ln w="12700" cap="flat" cmpd="sng" algn="ctr">
                  <a:solidFill>
                    <a:schemeClr val="dk1"/>
                  </a:solidFill>
                  <a:prstDash val="solid"/>
                </a:ln>
                <a:effectLst/>
              </c:spPr>
              <c:txPr>
                <a:bodyPr/>
                <a:lstStyle/>
                <a:p>
                  <a:pPr>
                    <a:defRPr sz="12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l-SI"/>
                </a:p>
              </c:txPr>
            </c:trendlineLbl>
          </c:trendline>
          <c:errBars>
            <c:errDir val="y"/>
            <c:errBarType val="both"/>
            <c:errValType val="fixedVal"/>
            <c:noEndCap val="0"/>
            <c:val val="0.2"/>
            <c:spPr>
              <a:ln w="19050">
                <a:solidFill>
                  <a:srgbClr val="0070C0"/>
                </a:solidFill>
              </a:ln>
            </c:spPr>
          </c:errBars>
          <c:xVal>
            <c:numRef>
              <c:f>Sheet1!$E$6:$E$16</c:f>
              <c:numCache>
                <c:formatCode>General</c:formatCode>
                <c:ptCount val="11"/>
                <c:pt idx="0">
                  <c:v>3.3333333333333335E-3</c:v>
                </c:pt>
                <c:pt idx="1">
                  <c:v>3.2258064516129032E-3</c:v>
                </c:pt>
                <c:pt idx="2">
                  <c:v>3.1250000000000002E-3</c:v>
                </c:pt>
                <c:pt idx="3">
                  <c:v>3.0303030303030303E-3</c:v>
                </c:pt>
                <c:pt idx="4">
                  <c:v>2.9411764705882353E-3</c:v>
                </c:pt>
                <c:pt idx="5">
                  <c:v>2.8571428571428571E-3</c:v>
                </c:pt>
                <c:pt idx="6">
                  <c:v>2.7777777777777779E-3</c:v>
                </c:pt>
                <c:pt idx="7">
                  <c:v>2.7027027027027029E-3</c:v>
                </c:pt>
                <c:pt idx="8">
                  <c:v>2.631578947368421E-3</c:v>
                </c:pt>
                <c:pt idx="9">
                  <c:v>2.5641025641025641E-3</c:v>
                </c:pt>
                <c:pt idx="10">
                  <c:v>2.5000000000000001E-3</c:v>
                </c:pt>
              </c:numCache>
            </c:numRef>
          </c:xVal>
          <c:yVal>
            <c:numRef>
              <c:f>Sheet1!$F$6:$F$16</c:f>
              <c:numCache>
                <c:formatCode>General</c:formatCode>
                <c:ptCount val="11"/>
                <c:pt idx="0">
                  <c:v>-0.15978169192886163</c:v>
                </c:pt>
                <c:pt idx="1">
                  <c:v>0.18654995377437075</c:v>
                </c:pt>
                <c:pt idx="2">
                  <c:v>0.54357683720585814</c:v>
                </c:pt>
                <c:pt idx="3">
                  <c:v>0.90191891419127201</c:v>
                </c:pt>
                <c:pt idx="4">
                  <c:v>1.2458148029326936</c:v>
                </c:pt>
                <c:pt idx="5">
                  <c:v>1.4788184762733481</c:v>
                </c:pt>
                <c:pt idx="6">
                  <c:v>1.8105743924673712</c:v>
                </c:pt>
                <c:pt idx="7">
                  <c:v>2.0242370487671018</c:v>
                </c:pt>
                <c:pt idx="8">
                  <c:v>2.30390356998039</c:v>
                </c:pt>
                <c:pt idx="9">
                  <c:v>2.5054618468313001</c:v>
                </c:pt>
                <c:pt idx="10">
                  <c:v>2.7586379093491948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142336"/>
        <c:axId val="87142912"/>
      </c:scatterChart>
      <c:valAx>
        <c:axId val="87142336"/>
        <c:scaling>
          <c:orientation val="minMax"/>
          <c:min val="2.4000000000000007E-3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sl-SI"/>
                  <a:t>1/T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87142912"/>
        <c:crosses val="autoZero"/>
        <c:crossBetween val="midCat"/>
      </c:valAx>
      <c:valAx>
        <c:axId val="87142912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sl-SI"/>
                  <a:t>ln(K)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87142336"/>
        <c:crosses val="autoZero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2</xdr:row>
      <xdr:rowOff>109537</xdr:rowOff>
    </xdr:from>
    <xdr:to>
      <xdr:col>14</xdr:col>
      <xdr:colOff>314325</xdr:colOff>
      <xdr:row>17</xdr:row>
      <xdr:rowOff>185737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2</xdr:row>
      <xdr:rowOff>123825</xdr:rowOff>
    </xdr:from>
    <xdr:to>
      <xdr:col>22</xdr:col>
      <xdr:colOff>304800</xdr:colOff>
      <xdr:row>18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B5" sqref="B5"/>
    </sheetView>
  </sheetViews>
  <sheetFormatPr defaultRowHeight="15" x14ac:dyDescent="0.25"/>
  <sheetData>
    <row r="1" spans="1:6" x14ac:dyDescent="0.25">
      <c r="A1" t="s">
        <v>1</v>
      </c>
      <c r="B1" s="1">
        <v>100000</v>
      </c>
    </row>
    <row r="2" spans="1:6" x14ac:dyDescent="0.25">
      <c r="A2" t="s">
        <v>2</v>
      </c>
      <c r="B2" s="1">
        <v>1.3800000000000001E-23</v>
      </c>
    </row>
    <row r="3" spans="1:6" x14ac:dyDescent="0.25">
      <c r="A3" t="s">
        <v>3</v>
      </c>
      <c r="B3">
        <f>0.3</f>
        <v>0.3</v>
      </c>
    </row>
    <row r="4" spans="1:6" x14ac:dyDescent="0.25">
      <c r="A4" t="s">
        <v>4</v>
      </c>
      <c r="B4" s="2">
        <v>0.01</v>
      </c>
    </row>
    <row r="5" spans="1:6" x14ac:dyDescent="0.25">
      <c r="A5" t="s">
        <v>0</v>
      </c>
      <c r="B5" t="s">
        <v>2</v>
      </c>
      <c r="C5" t="s">
        <v>7</v>
      </c>
      <c r="E5" t="s">
        <v>5</v>
      </c>
      <c r="F5" t="s">
        <v>6</v>
      </c>
    </row>
    <row r="6" spans="1:6" x14ac:dyDescent="0.25">
      <c r="A6">
        <v>300</v>
      </c>
      <c r="B6" s="1">
        <f>$B$1*EXP(-(1.6E-19*$B$3/($B$2*A6)))</f>
        <v>0.92193787943394312</v>
      </c>
      <c r="C6" s="1">
        <f t="shared" ref="C6:C16" ca="1" si="0">$B$1*EXP(-(1.6E-19*$B$3*(1+RAND()*$B$4)/($B$2*A6)))</f>
        <v>0.85232983914050153</v>
      </c>
      <c r="E6">
        <f t="shared" ref="E6:E16" si="1">1/A6</f>
        <v>3.3333333333333335E-3</v>
      </c>
      <c r="F6">
        <f ca="1">LN(C6)</f>
        <v>-0.15978169192886163</v>
      </c>
    </row>
    <row r="7" spans="1:6" x14ac:dyDescent="0.25">
      <c r="A7">
        <v>310</v>
      </c>
      <c r="B7" s="1">
        <f t="shared" ref="B7:B16" si="2">$B$1*EXP(-(1.6E-19*$B$3/($B$2*A7)))</f>
        <v>1.3400797291172606</v>
      </c>
      <c r="C7" s="1">
        <f t="shared" ca="1" si="0"/>
        <v>1.2050848191173011</v>
      </c>
      <c r="E7">
        <f t="shared" si="1"/>
        <v>3.2258064516129032E-3</v>
      </c>
      <c r="F7">
        <f t="shared" ref="F7:F16" ca="1" si="3">LN(C7)</f>
        <v>0.18654995377437075</v>
      </c>
    </row>
    <row r="8" spans="1:6" x14ac:dyDescent="0.25">
      <c r="A8">
        <v>320</v>
      </c>
      <c r="B8" s="1">
        <f t="shared" si="2"/>
        <v>1.902864243423674</v>
      </c>
      <c r="C8" s="1">
        <f t="shared" ca="1" si="0"/>
        <v>1.7221557295682492</v>
      </c>
      <c r="E8">
        <f t="shared" si="1"/>
        <v>3.1250000000000002E-3</v>
      </c>
      <c r="F8">
        <f t="shared" ca="1" si="3"/>
        <v>0.54357683720585814</v>
      </c>
    </row>
    <row r="9" spans="1:6" x14ac:dyDescent="0.25">
      <c r="A9">
        <v>330</v>
      </c>
      <c r="B9" s="1">
        <f t="shared" si="2"/>
        <v>2.6451850147832165</v>
      </c>
      <c r="C9" s="1">
        <f t="shared" ca="1" si="0"/>
        <v>2.4643274097840218</v>
      </c>
      <c r="E9">
        <f t="shared" si="1"/>
        <v>3.0303030303030303E-3</v>
      </c>
      <c r="F9">
        <f t="shared" ca="1" si="3"/>
        <v>0.90191891419127201</v>
      </c>
    </row>
    <row r="10" spans="1:6" x14ac:dyDescent="0.25">
      <c r="A10">
        <v>340</v>
      </c>
      <c r="B10" s="1">
        <f t="shared" si="2"/>
        <v>3.6065312464028794</v>
      </c>
      <c r="C10" s="1">
        <f t="shared" ca="1" si="0"/>
        <v>3.4757657099568955</v>
      </c>
      <c r="E10">
        <f t="shared" si="1"/>
        <v>2.9411764705882353E-3</v>
      </c>
      <c r="F10">
        <f t="shared" ca="1" si="3"/>
        <v>1.2458148029326936</v>
      </c>
    </row>
    <row r="11" spans="1:6" x14ac:dyDescent="0.25">
      <c r="A11">
        <v>350</v>
      </c>
      <c r="B11" s="1">
        <f t="shared" si="2"/>
        <v>4.830921644908222</v>
      </c>
      <c r="C11" s="1">
        <f t="shared" ca="1" si="0"/>
        <v>4.3877583764319779</v>
      </c>
      <c r="E11">
        <f t="shared" si="1"/>
        <v>2.8571428571428571E-3</v>
      </c>
      <c r="F11">
        <f t="shared" ca="1" si="3"/>
        <v>1.4788184762733481</v>
      </c>
    </row>
    <row r="12" spans="1:6" x14ac:dyDescent="0.25">
      <c r="A12">
        <v>360</v>
      </c>
      <c r="B12" s="1">
        <f t="shared" si="2"/>
        <v>6.3667536982800268</v>
      </c>
      <c r="C12" s="1">
        <f t="shared" ca="1" si="0"/>
        <v>6.1139582354008724</v>
      </c>
      <c r="E12">
        <f t="shared" si="1"/>
        <v>2.7777777777777779E-3</v>
      </c>
      <c r="F12">
        <f t="shared" ca="1" si="3"/>
        <v>1.8105743924673712</v>
      </c>
    </row>
    <row r="13" spans="1:6" x14ac:dyDescent="0.25">
      <c r="A13">
        <v>370</v>
      </c>
      <c r="B13" s="1">
        <f t="shared" si="2"/>
        <v>8.2665761272268856</v>
      </c>
      <c r="C13" s="1">
        <f t="shared" ca="1" si="0"/>
        <v>7.5703329458969701</v>
      </c>
      <c r="E13">
        <f t="shared" si="1"/>
        <v>2.7027027027027029E-3</v>
      </c>
      <c r="F13">
        <f t="shared" ca="1" si="3"/>
        <v>2.0242370487671018</v>
      </c>
    </row>
    <row r="14" spans="1:6" x14ac:dyDescent="0.25">
      <c r="A14">
        <v>380</v>
      </c>
      <c r="B14" s="1">
        <f t="shared" si="2"/>
        <v>10.586794125143573</v>
      </c>
      <c r="C14" s="1">
        <f t="shared" ca="1" si="0"/>
        <v>10.013193465592545</v>
      </c>
      <c r="E14">
        <f t="shared" si="1"/>
        <v>2.631578947368421E-3</v>
      </c>
      <c r="F14">
        <f t="shared" ca="1" si="3"/>
        <v>2.30390356998039</v>
      </c>
    </row>
    <row r="15" spans="1:6" x14ac:dyDescent="0.25">
      <c r="A15">
        <v>390</v>
      </c>
      <c r="B15" s="1">
        <f t="shared" si="2"/>
        <v>13.387318131064875</v>
      </c>
      <c r="C15" s="1">
        <f t="shared" ca="1" si="0"/>
        <v>12.249214920705111</v>
      </c>
      <c r="E15">
        <f t="shared" si="1"/>
        <v>2.5641025641025641E-3</v>
      </c>
      <c r="F15">
        <f t="shared" ca="1" si="3"/>
        <v>2.5054618468313001</v>
      </c>
    </row>
    <row r="16" spans="1:6" x14ac:dyDescent="0.25">
      <c r="A16">
        <v>400</v>
      </c>
      <c r="B16" s="1">
        <f t="shared" si="2"/>
        <v>16.731167394185523</v>
      </c>
      <c r="C16" s="1">
        <f t="shared" ca="1" si="0"/>
        <v>15.778336779896833</v>
      </c>
      <c r="E16">
        <f t="shared" si="1"/>
        <v>2.5000000000000001E-3</v>
      </c>
      <c r="F16">
        <f t="shared" ca="1" si="3"/>
        <v>2.7586379093491948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mjankovec</dc:creator>
  <cp:lastModifiedBy>Marko Jankovec</cp:lastModifiedBy>
  <dcterms:created xsi:type="dcterms:W3CDTF">2010-10-26T06:57:07Z</dcterms:created>
  <dcterms:modified xsi:type="dcterms:W3CDTF">2011-11-03T08:14:01Z</dcterms:modified>
</cp:coreProperties>
</file>